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610" windowWidth="12120" windowHeight="1875"/>
  </bookViews>
  <sheets>
    <sheet name="1 полугодие 2023-2024" sheetId="2" r:id="rId1"/>
  </sheets>
  <definedNames>
    <definedName name="_xlnm._FilterDatabase" localSheetId="0" hidden="1">'1 полугодие 2023-2024'!$A$5:$D$52</definedName>
    <definedName name="_xlnm.Print_Titles" localSheetId="0">'1 полугодие 2023-2024'!$5:$5</definedName>
    <definedName name="_xlnm.Print_Area" localSheetId="0">'1 полугодие 2023-2024'!$A$1:$F$52</definedName>
  </definedNames>
  <calcPr calcId="145621"/>
</workbook>
</file>

<file path=xl/calcChain.xml><?xml version="1.0" encoding="utf-8"?>
<calcChain xmlns="http://schemas.openxmlformats.org/spreadsheetml/2006/main">
  <c r="E55" i="2" l="1"/>
  <c r="D55" i="2"/>
  <c r="E54" i="2"/>
  <c r="E49" i="2"/>
  <c r="D49" i="2"/>
  <c r="D51" i="2" l="1"/>
  <c r="D45" i="2"/>
  <c r="D40" i="2"/>
  <c r="D37" i="2"/>
  <c r="D31" i="2"/>
  <c r="D26" i="2"/>
  <c r="D19" i="2"/>
  <c r="D16" i="2"/>
  <c r="D8" i="2"/>
  <c r="D7" i="2" s="1"/>
  <c r="E8" i="2" l="1"/>
  <c r="E51" i="2"/>
  <c r="E45" i="2"/>
  <c r="E40" i="2"/>
  <c r="E37" i="2"/>
  <c r="E31" i="2"/>
  <c r="E26" i="2"/>
  <c r="E19" i="2"/>
  <c r="E16" i="2"/>
  <c r="F8" i="2" l="1"/>
  <c r="E7" i="2"/>
  <c r="F18" i="2"/>
  <c r="F24" i="2" l="1"/>
  <c r="F13" i="2" l="1"/>
  <c r="F14" i="2"/>
  <c r="F21" i="2"/>
  <c r="F9" i="2" l="1"/>
  <c r="F10" i="2"/>
  <c r="F11" i="2"/>
  <c r="F12" i="2"/>
  <c r="F15" i="2"/>
  <c r="F16" i="2"/>
  <c r="F17" i="2"/>
  <c r="F19" i="2"/>
  <c r="F20" i="2"/>
  <c r="F22" i="2"/>
  <c r="F23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7" i="2" l="1"/>
</calcChain>
</file>

<file path=xl/sharedStrings.xml><?xml version="1.0" encoding="utf-8"?>
<sst xmlns="http://schemas.openxmlformats.org/spreadsheetml/2006/main" count="140" uniqueCount="72">
  <si>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</si>
  <si>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</si>
  <si>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</si>
  <si>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</si>
  <si>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</si>
  <si>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периодическая печать и издательства</t>
  </si>
  <si>
    <t>- социальная политика</t>
  </si>
  <si>
    <t>- социальное обеспечение населения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</si>
  <si>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</si>
  <si>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</si>
  <si>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</si>
  <si>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</si>
  <si>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</si>
  <si>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</si>
  <si>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пенсионное обеспечение</t>
  </si>
  <si>
    <t>- жилищно-коммунальное хозяйство</t>
  </si>
  <si>
    <t>- другие вопросы в области жилищно-коммунального хозяйства</t>
  </si>
  <si>
    <t>- сельское хозяйство и рыболовство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</si>
  <si>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</si>
  <si>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</si>
  <si>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</si>
  <si>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</si>
  <si>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</si>
  <si>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</si>
  <si>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</si>
  <si>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</si>
  <si>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</si>
  <si>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</si>
  <si>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</si>
  <si>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</si>
  <si>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</si>
  <si>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</si>
  <si>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 xml:space="preserve"> - другие общегосударственные вопросы</t>
  </si>
  <si>
    <t>- охрана семьи и детства</t>
  </si>
  <si>
    <t>- функционирование высшего должностного лица субъекта РФ и муниципального образования</t>
  </si>
  <si>
    <t>- коммунальное хозяйство</t>
  </si>
  <si>
    <t>- транспорт</t>
  </si>
  <si>
    <t>ВСЕГО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</si>
  <si>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</si>
  <si>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13</t>
  </si>
  <si>
    <t>- средства массовой информации</t>
  </si>
  <si>
    <t>- физическая культура и спорт</t>
  </si>
  <si>
    <t xml:space="preserve">- другие вопросы в области культуры, кинематографии </t>
  </si>
  <si>
    <t>- другие вопросы в области социальной политики</t>
  </si>
  <si>
    <t>- дорожное хозяйство (дорожные фонды)</t>
  </si>
  <si>
    <t xml:space="preserve"> - физическая культура</t>
  </si>
  <si>
    <t xml:space="preserve"> - массовый спорт</t>
  </si>
  <si>
    <t xml:space="preserve"> - другие вопросы в области физической культуры и спорта</t>
  </si>
  <si>
    <t>Раздел</t>
  </si>
  <si>
    <t>- дополнительное образование детей</t>
  </si>
  <si>
    <t>1</t>
  </si>
  <si>
    <t>2</t>
  </si>
  <si>
    <t>3</t>
  </si>
  <si>
    <t>5</t>
  </si>
  <si>
    <t>6</t>
  </si>
  <si>
    <t>Отклонение 
(гр. 5 - гр. 4)
"+" рост
"-" уменьшение</t>
  </si>
  <si>
    <t>Аналитические данные о расходах бюджета муниципального образования "Город Майкоп" 
по разделам и подразделам классификации расходов  бюджета за отчетный период текущего года 
в сравнении с соответствующим периодом прошлого года</t>
  </si>
  <si>
    <t>- водное хозяйство</t>
  </si>
  <si>
    <t xml:space="preserve">- молодежная политика </t>
  </si>
  <si>
    <t xml:space="preserve"> - связь и информатика</t>
  </si>
  <si>
    <t xml:space="preserve"> - обеспечение деятельности финансовых, налоговых и таможенных органов и органов финансового (финансово-бюджетного) надзора</t>
  </si>
  <si>
    <t>- гражданская оборона</t>
  </si>
  <si>
    <t>- защита населения и территории от чрезвычайных ситуаций природного и техногенного характера, пожарная безопасность</t>
  </si>
  <si>
    <t>4</t>
  </si>
  <si>
    <t xml:space="preserve"> - обслуживание государственного (муниципального) долга </t>
  </si>
  <si>
    <t xml:space="preserve"> - обслуживание государственного (муниципального) внутреннего долга</t>
  </si>
  <si>
    <t xml:space="preserve">- культура, кинематография </t>
  </si>
  <si>
    <t>тыс.руб.</t>
  </si>
  <si>
    <t>Исполнение 
за 1полугодие 2023г.</t>
  </si>
  <si>
    <t xml:space="preserve"> - обеспечение проведения выборов и референдумов</t>
  </si>
  <si>
    <t>Исполнение 
за 1полугодие 2024г.</t>
  </si>
  <si>
    <t xml:space="preserve"> - функционирование Правительства РФ, высших исполнительных органов  субъектов РФ,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</si>
</sst>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7">
    <xf numFmtId="0" fontId="0" fillId="0" borderId="0"/>
    <xf numFmtId="0" fontId="3" fillId="0" borderId="0"/>
    <xf numFmtId="4" fontId="4" fillId="2" borderId="2">
      <alignment horizontal="right" vertical="top" shrinkToFit="1"/>
    </xf>
    <xf numFmtId="49" fontId="5" fillId="0" borderId="2">
      <alignment horizontal="left" vertical="top" wrapText="1"/>
    </xf>
    <xf numFmtId="0" fontId="6" fillId="0" borderId="2">
      <alignment horizontal="left"/>
    </xf>
    <xf numFmtId="4" fontId="6" fillId="3" borderId="2">
      <alignment horizontal="right" vertical="top" shrinkToFit="1"/>
    </xf>
    <xf numFmtId="0" fontId="5" fillId="0" borderId="3"/>
    <xf numFmtId="0" fontId="7" fillId="0" borderId="0"/>
    <xf numFmtId="0" fontId="5" fillId="0" borderId="0">
      <alignment horizontal="left" vertical="top" wrapText="1"/>
    </xf>
    <xf numFmtId="0" fontId="5" fillId="0" borderId="0"/>
    <xf numFmtId="0" fontId="8" fillId="0" borderId="0">
      <alignment horizontal="center" wrapText="1"/>
    </xf>
    <xf numFmtId="0" fontId="8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2">
      <alignment horizontal="center" vertical="center" wrapText="1"/>
    </xf>
    <xf numFmtId="0" fontId="5" fillId="0" borderId="4"/>
    <xf numFmtId="0" fontId="5" fillId="0" borderId="2">
      <alignment horizontal="center" vertical="center" shrinkToFit="1"/>
    </xf>
    <xf numFmtId="4" fontId="5" fillId="2" borderId="2">
      <alignment horizontal="right" vertical="top" shrinkToFit="1"/>
    </xf>
    <xf numFmtId="0" fontId="5" fillId="0" borderId="0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4" borderId="0"/>
    <xf numFmtId="0" fontId="5" fillId="4" borderId="5"/>
    <xf numFmtId="0" fontId="5" fillId="4" borderId="3"/>
    <xf numFmtId="0" fontId="5" fillId="4" borderId="6"/>
    <xf numFmtId="0" fontId="5" fillId="4" borderId="6">
      <alignment horizontal="center"/>
    </xf>
    <xf numFmtId="0" fontId="5" fillId="4" borderId="0">
      <alignment horizontal="center"/>
    </xf>
    <xf numFmtId="4" fontId="5" fillId="0" borderId="2">
      <alignment horizontal="right" vertical="top" shrinkToFit="1"/>
    </xf>
    <xf numFmtId="49" fontId="6" fillId="0" borderId="2">
      <alignment horizontal="left" vertical="top" wrapText="1"/>
    </xf>
    <xf numFmtId="0" fontId="5" fillId="4" borderId="0">
      <alignment horizontal="left"/>
    </xf>
    <xf numFmtId="4" fontId="5" fillId="0" borderId="4">
      <alignment horizontal="right" shrinkToFit="1"/>
    </xf>
    <xf numFmtId="4" fontId="5" fillId="0" borderId="0">
      <alignment horizontal="right" shrinkToFit="1"/>
    </xf>
    <xf numFmtId="0" fontId="5" fillId="4" borderId="3">
      <alignment horizontal="center"/>
    </xf>
    <xf numFmtId="164" fontId="5" fillId="2" borderId="2">
      <alignment horizontal="right" vertical="center" shrinkToFit="1"/>
    </xf>
  </cellStyleXfs>
  <cellXfs count="39">
    <xf numFmtId="0" fontId="0" fillId="0" borderId="0" xfId="0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0" fontId="2" fillId="0" borderId="0" xfId="0" applyFont="1" applyFill="1"/>
    <xf numFmtId="164" fontId="9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164" fontId="9" fillId="5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164" fontId="2" fillId="0" borderId="7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 vertical="top" wrapText="1"/>
    </xf>
    <xf numFmtId="164" fontId="9" fillId="0" borderId="2" xfId="5" applyNumberFormat="1" applyFont="1" applyFill="1" applyAlignment="1" applyProtection="1">
      <alignment horizontal="right" vertical="center" shrinkToFit="1"/>
    </xf>
    <xf numFmtId="164" fontId="9" fillId="0" borderId="2" xfId="2" applyNumberFormat="1" applyFont="1" applyFill="1" applyAlignment="1" applyProtection="1">
      <alignment horizontal="right" vertical="center" shrinkToFit="1"/>
    </xf>
    <xf numFmtId="164" fontId="2" fillId="0" borderId="2" xfId="36" applyNumberFormat="1" applyFont="1" applyFill="1" applyAlignment="1" applyProtection="1">
      <alignment horizontal="right" vertical="center" shrinkToFit="1"/>
    </xf>
    <xf numFmtId="49" fontId="2" fillId="0" borderId="2" xfId="3" applyNumberFormat="1" applyFont="1" applyFill="1" applyProtection="1">
      <alignment horizontal="left" vertical="top" wrapText="1"/>
    </xf>
    <xf numFmtId="164" fontId="2" fillId="5" borderId="2" xfId="36" applyNumberFormat="1" applyFont="1" applyFill="1" applyAlignment="1" applyProtection="1">
      <alignment horizontal="right" vertical="center" shrinkToFit="1"/>
    </xf>
    <xf numFmtId="164" fontId="9" fillId="5" borderId="2" xfId="36" applyNumberFormat="1" applyFont="1" applyFill="1" applyAlignment="1" applyProtection="1">
      <alignment horizontal="right" vertical="center" shrinkToFit="1"/>
    </xf>
    <xf numFmtId="164" fontId="2" fillId="5" borderId="8" xfId="36" applyNumberFormat="1" applyFont="1" applyFill="1" applyBorder="1" applyAlignment="1" applyProtection="1">
      <alignment horizontal="right" vertical="center" shrinkToFit="1"/>
    </xf>
    <xf numFmtId="164" fontId="9" fillId="0" borderId="0" xfId="0" applyNumberFormat="1" applyFont="1" applyFill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164" fontId="9" fillId="5" borderId="1" xfId="36" applyNumberFormat="1" applyFont="1" applyFill="1" applyBorder="1" applyAlignment="1" applyProtection="1">
      <alignment horizontal="right" vertical="center" shrinkToFit="1"/>
    </xf>
    <xf numFmtId="164" fontId="2" fillId="5" borderId="1" xfId="36" applyNumberFormat="1" applyFont="1" applyFill="1" applyBorder="1" applyAlignment="1" applyProtection="1">
      <alignment horizontal="right" vertical="center" shrinkToFi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 wrapText="1"/>
    </xf>
  </cellXfs>
  <cellStyles count="37">
    <cellStyle name="br" xfId="21"/>
    <cellStyle name="col" xfId="20"/>
    <cellStyle name="st29" xfId="36"/>
    <cellStyle name="style0" xfId="22"/>
    <cellStyle name="td" xfId="23"/>
    <cellStyle name="tr" xfId="19"/>
    <cellStyle name="xl21" xfId="24"/>
    <cellStyle name="xl22" xfId="8"/>
    <cellStyle name="xl23" xfId="9"/>
    <cellStyle name="xl24" xfId="10"/>
    <cellStyle name="xl25" xfId="11"/>
    <cellStyle name="xl26" xfId="12"/>
    <cellStyle name="xl27" xfId="13"/>
    <cellStyle name="xl28" xfId="25"/>
    <cellStyle name="xl29" xfId="14"/>
    <cellStyle name="xl30" xfId="15"/>
    <cellStyle name="xl31" xfId="16"/>
    <cellStyle name="xl32" xfId="26"/>
    <cellStyle name="xl33" xfId="4"/>
    <cellStyle name="xl34" xfId="5"/>
    <cellStyle name="xl35" xfId="27"/>
    <cellStyle name="xl36" xfId="6"/>
    <cellStyle name="xl37" xfId="18"/>
    <cellStyle name="xl38" xfId="3"/>
    <cellStyle name="xl39" xfId="2"/>
    <cellStyle name="xl39 2" xfId="1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Обычный" xfId="0" builtinId="0"/>
    <cellStyle name="Обычный 2" xfId="1"/>
    <cellStyle name="Обычный 3" xfId="7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55"/>
  <sheetViews>
    <sheetView tabSelected="1" zoomScale="110" zoomScaleNormal="110" workbookViewId="0">
      <selection activeCell="F5" sqref="F5"/>
    </sheetView>
  </sheetViews>
  <sheetFormatPr defaultColWidth="9" defaultRowHeight="12.75" x14ac:dyDescent="0.2"/>
  <cols>
    <col min="1" max="1" width="58.25" style="8" customWidth="1"/>
    <col min="2" max="2" width="6.25" style="3" customWidth="1"/>
    <col min="3" max="3" width="5.625" style="3" customWidth="1"/>
    <col min="4" max="4" width="11.875" style="3" customWidth="1"/>
    <col min="5" max="5" width="12.25" style="5" customWidth="1"/>
    <col min="6" max="6" width="12.875" style="11" customWidth="1"/>
    <col min="7" max="7" width="11.625" style="11" customWidth="1"/>
    <col min="8" max="16384" width="9" style="11"/>
  </cols>
  <sheetData>
    <row r="1" spans="1:8" x14ac:dyDescent="0.2">
      <c r="C1" s="9"/>
      <c r="D1" s="9"/>
      <c r="E1" s="10"/>
    </row>
    <row r="2" spans="1:8" ht="52.5" customHeight="1" x14ac:dyDescent="0.2">
      <c r="A2" s="38" t="s">
        <v>56</v>
      </c>
      <c r="B2" s="38"/>
      <c r="C2" s="38"/>
      <c r="D2" s="38"/>
      <c r="E2" s="38"/>
      <c r="F2" s="38"/>
    </row>
    <row r="3" spans="1:8" x14ac:dyDescent="0.2">
      <c r="A3" s="37"/>
      <c r="B3" s="37"/>
      <c r="C3" s="37"/>
      <c r="D3" s="37"/>
      <c r="E3" s="12"/>
    </row>
    <row r="4" spans="1:8" x14ac:dyDescent="0.2">
      <c r="E4" s="13"/>
      <c r="F4" s="11" t="s">
        <v>67</v>
      </c>
    </row>
    <row r="5" spans="1:8" s="15" customFormat="1" ht="54" customHeight="1" x14ac:dyDescent="0.2">
      <c r="A5" s="7" t="s">
        <v>0</v>
      </c>
      <c r="B5" s="7" t="s">
        <v>48</v>
      </c>
      <c r="C5" s="7" t="s">
        <v>1</v>
      </c>
      <c r="D5" s="14" t="s">
        <v>68</v>
      </c>
      <c r="E5" s="14" t="s">
        <v>70</v>
      </c>
      <c r="F5" s="7" t="s">
        <v>55</v>
      </c>
      <c r="G5" s="24"/>
    </row>
    <row r="6" spans="1:8" s="15" customFormat="1" ht="15" customHeight="1" x14ac:dyDescent="0.2">
      <c r="A6" s="7" t="s">
        <v>50</v>
      </c>
      <c r="B6" s="7" t="s">
        <v>51</v>
      </c>
      <c r="C6" s="7" t="s">
        <v>52</v>
      </c>
      <c r="D6" s="7" t="s">
        <v>63</v>
      </c>
      <c r="E6" s="7" t="s">
        <v>53</v>
      </c>
      <c r="F6" s="7" t="s">
        <v>54</v>
      </c>
      <c r="G6" s="24"/>
    </row>
    <row r="7" spans="1:8" s="15" customFormat="1" x14ac:dyDescent="0.2">
      <c r="A7" s="6" t="s">
        <v>37</v>
      </c>
      <c r="B7" s="16"/>
      <c r="C7" s="16"/>
      <c r="D7" s="26">
        <f>D8+D16+D19+D26+D31+D37+D40+D45+D49+D51</f>
        <v>3605068.5000000005</v>
      </c>
      <c r="E7" s="26">
        <f>E8+E16+E19+E26+E31+E37+E40+E45+E49+E51</f>
        <v>3417434.1000000006</v>
      </c>
      <c r="F7" s="26">
        <f>F8+F16+F19+F26+F31+F37+F40+F45+F49+F51</f>
        <v>-187634.39999999991</v>
      </c>
      <c r="G7" s="24"/>
      <c r="H7" s="33"/>
    </row>
    <row r="8" spans="1:8" s="15" customFormat="1" x14ac:dyDescent="0.2">
      <c r="A8" s="18" t="s">
        <v>8</v>
      </c>
      <c r="B8" s="16" t="s">
        <v>20</v>
      </c>
      <c r="C8" s="16"/>
      <c r="D8" s="27">
        <f>SUM(D9:D15)</f>
        <v>147181.29999999999</v>
      </c>
      <c r="E8" s="27">
        <f>SUM(E9:E15)</f>
        <v>121760.1</v>
      </c>
      <c r="F8" s="17">
        <f>E8-D8</f>
        <v>-25421.199999999983</v>
      </c>
      <c r="G8" s="24"/>
    </row>
    <row r="9" spans="1:8" s="15" customFormat="1" ht="25.5" x14ac:dyDescent="0.2">
      <c r="A9" s="1" t="s">
        <v>34</v>
      </c>
      <c r="B9" s="21" t="s">
        <v>20</v>
      </c>
      <c r="C9" s="21" t="s">
        <v>21</v>
      </c>
      <c r="D9" s="28">
        <v>867.7</v>
      </c>
      <c r="E9" s="28">
        <v>826.1</v>
      </c>
      <c r="F9" s="22">
        <f t="shared" ref="F9:F52" si="0">E9-D9</f>
        <v>-41.600000000000023</v>
      </c>
      <c r="G9" s="24"/>
    </row>
    <row r="10" spans="1:8" s="15" customFormat="1" ht="38.25" x14ac:dyDescent="0.2">
      <c r="A10" s="1" t="s">
        <v>38</v>
      </c>
      <c r="B10" s="21" t="s">
        <v>20</v>
      </c>
      <c r="C10" s="21" t="s">
        <v>22</v>
      </c>
      <c r="D10" s="28">
        <v>7649.6</v>
      </c>
      <c r="E10" s="28">
        <v>6824.8</v>
      </c>
      <c r="F10" s="22">
        <f t="shared" si="0"/>
        <v>-824.80000000000018</v>
      </c>
      <c r="G10" s="24"/>
    </row>
    <row r="11" spans="1:8" s="15" customFormat="1" ht="25.5" x14ac:dyDescent="0.2">
      <c r="A11" s="1" t="s">
        <v>71</v>
      </c>
      <c r="B11" s="21" t="s">
        <v>20</v>
      </c>
      <c r="C11" s="21" t="s">
        <v>23</v>
      </c>
      <c r="D11" s="28">
        <v>45231.8</v>
      </c>
      <c r="E11" s="28">
        <v>41159.599999999999</v>
      </c>
      <c r="F11" s="22">
        <f t="shared" si="0"/>
        <v>-4072.2000000000044</v>
      </c>
      <c r="G11" s="24"/>
    </row>
    <row r="12" spans="1:8" s="15" customFormat="1" ht="25.5" x14ac:dyDescent="0.2">
      <c r="A12" s="1" t="s">
        <v>60</v>
      </c>
      <c r="B12" s="21" t="s">
        <v>20</v>
      </c>
      <c r="C12" s="21" t="s">
        <v>29</v>
      </c>
      <c r="D12" s="28">
        <v>13593.9</v>
      </c>
      <c r="E12" s="28">
        <v>13350.4</v>
      </c>
      <c r="F12" s="22">
        <f t="shared" si="0"/>
        <v>-243.5</v>
      </c>
      <c r="G12" s="24"/>
    </row>
    <row r="13" spans="1:8" s="15" customFormat="1" ht="16.5" customHeight="1" x14ac:dyDescent="0.2">
      <c r="A13" s="29" t="s">
        <v>69</v>
      </c>
      <c r="B13" s="21" t="s">
        <v>20</v>
      </c>
      <c r="C13" s="21" t="s">
        <v>24</v>
      </c>
      <c r="D13" s="28">
        <v>13315</v>
      </c>
      <c r="E13" s="28">
        <v>191.5</v>
      </c>
      <c r="F13" s="22">
        <f t="shared" si="0"/>
        <v>-13123.5</v>
      </c>
      <c r="G13" s="19"/>
    </row>
    <row r="14" spans="1:8" s="15" customFormat="1" hidden="1" x14ac:dyDescent="0.2">
      <c r="A14" s="1" t="s">
        <v>32</v>
      </c>
      <c r="B14" s="21" t="s">
        <v>20</v>
      </c>
      <c r="C14" s="21" t="s">
        <v>26</v>
      </c>
      <c r="D14" s="28"/>
      <c r="E14" s="28"/>
      <c r="F14" s="22">
        <f t="shared" si="0"/>
        <v>0</v>
      </c>
      <c r="G14" s="19"/>
    </row>
    <row r="15" spans="1:8" s="15" customFormat="1" x14ac:dyDescent="0.25">
      <c r="A15" s="1" t="s">
        <v>32</v>
      </c>
      <c r="B15" s="21" t="s">
        <v>20</v>
      </c>
      <c r="C15" s="21" t="s">
        <v>39</v>
      </c>
      <c r="D15" s="28">
        <v>66523.3</v>
      </c>
      <c r="E15" s="28">
        <v>59407.7</v>
      </c>
      <c r="F15" s="22">
        <f t="shared" si="0"/>
        <v>-7115.6000000000058</v>
      </c>
    </row>
    <row r="16" spans="1:8" x14ac:dyDescent="0.2">
      <c r="A16" s="18" t="s">
        <v>11</v>
      </c>
      <c r="B16" s="16" t="s">
        <v>22</v>
      </c>
      <c r="C16" s="16"/>
      <c r="D16" s="27">
        <f>SUM(D17:D18)</f>
        <v>24853.3</v>
      </c>
      <c r="E16" s="27">
        <f>SUM(E17:E18)</f>
        <v>31829.1</v>
      </c>
      <c r="F16" s="17">
        <f t="shared" si="0"/>
        <v>6975.7999999999993</v>
      </c>
    </row>
    <row r="17" spans="1:6" x14ac:dyDescent="0.2">
      <c r="A17" s="1" t="s">
        <v>61</v>
      </c>
      <c r="B17" s="21" t="s">
        <v>22</v>
      </c>
      <c r="C17" s="21" t="s">
        <v>28</v>
      </c>
      <c r="D17" s="28">
        <v>6005.3</v>
      </c>
      <c r="E17" s="28">
        <v>0</v>
      </c>
      <c r="F17" s="22">
        <f t="shared" si="0"/>
        <v>-6005.3</v>
      </c>
    </row>
    <row r="18" spans="1:6" ht="28.5" customHeight="1" x14ac:dyDescent="0.2">
      <c r="A18" s="1" t="s">
        <v>62</v>
      </c>
      <c r="B18" s="21" t="s">
        <v>22</v>
      </c>
      <c r="C18" s="21" t="s">
        <v>27</v>
      </c>
      <c r="D18" s="28">
        <v>18848</v>
      </c>
      <c r="E18" s="28">
        <v>31829.1</v>
      </c>
      <c r="F18" s="22">
        <f t="shared" si="0"/>
        <v>12981.099999999999</v>
      </c>
    </row>
    <row r="19" spans="1:6" x14ac:dyDescent="0.2">
      <c r="A19" s="18" t="s">
        <v>2</v>
      </c>
      <c r="B19" s="16" t="s">
        <v>23</v>
      </c>
      <c r="C19" s="16"/>
      <c r="D19" s="27">
        <f>SUM(D20:D25)</f>
        <v>486653.60000000003</v>
      </c>
      <c r="E19" s="27">
        <f>SUM(E20:E25)</f>
        <v>398332.2</v>
      </c>
      <c r="F19" s="17">
        <f t="shared" si="0"/>
        <v>-88321.400000000023</v>
      </c>
    </row>
    <row r="20" spans="1:6" x14ac:dyDescent="0.2">
      <c r="A20" s="1" t="s">
        <v>17</v>
      </c>
      <c r="B20" s="21" t="s">
        <v>23</v>
      </c>
      <c r="C20" s="21" t="s">
        <v>31</v>
      </c>
      <c r="D20" s="28">
        <v>2215.9</v>
      </c>
      <c r="E20" s="28">
        <v>9259.2000000000007</v>
      </c>
      <c r="F20" s="22">
        <f t="shared" si="0"/>
        <v>7043.3000000000011</v>
      </c>
    </row>
    <row r="21" spans="1:6" x14ac:dyDescent="0.2">
      <c r="A21" s="1" t="s">
        <v>57</v>
      </c>
      <c r="B21" s="21" t="s">
        <v>23</v>
      </c>
      <c r="C21" s="21" t="s">
        <v>29</v>
      </c>
      <c r="D21" s="28">
        <v>78.3</v>
      </c>
      <c r="E21" s="28">
        <v>78.3</v>
      </c>
      <c r="F21" s="22">
        <f t="shared" si="0"/>
        <v>0</v>
      </c>
    </row>
    <row r="22" spans="1:6" x14ac:dyDescent="0.2">
      <c r="A22" s="1" t="s">
        <v>36</v>
      </c>
      <c r="B22" s="21" t="s">
        <v>23</v>
      </c>
      <c r="C22" s="21" t="s">
        <v>25</v>
      </c>
      <c r="D22" s="28">
        <v>22578.2</v>
      </c>
      <c r="E22" s="28">
        <v>34136.1</v>
      </c>
      <c r="F22" s="22">
        <f t="shared" si="0"/>
        <v>11557.899999999998</v>
      </c>
    </row>
    <row r="23" spans="1:6" x14ac:dyDescent="0.2">
      <c r="A23" s="1" t="s">
        <v>44</v>
      </c>
      <c r="B23" s="21" t="s">
        <v>23</v>
      </c>
      <c r="C23" s="21" t="s">
        <v>28</v>
      </c>
      <c r="D23" s="28">
        <v>450057.2</v>
      </c>
      <c r="E23" s="28">
        <v>346294.9</v>
      </c>
      <c r="F23" s="22">
        <f t="shared" si="0"/>
        <v>-103762.29999999999</v>
      </c>
    </row>
    <row r="24" spans="1:6" x14ac:dyDescent="0.2">
      <c r="A24" s="4" t="s">
        <v>59</v>
      </c>
      <c r="B24" s="21" t="s">
        <v>23</v>
      </c>
      <c r="C24" s="21" t="s">
        <v>27</v>
      </c>
      <c r="D24" s="28">
        <v>2523.6</v>
      </c>
      <c r="E24" s="28">
        <v>1239.8</v>
      </c>
      <c r="F24" s="22">
        <f t="shared" si="0"/>
        <v>-1283.8</v>
      </c>
    </row>
    <row r="25" spans="1:6" x14ac:dyDescent="0.2">
      <c r="A25" s="1" t="s">
        <v>3</v>
      </c>
      <c r="B25" s="21" t="s">
        <v>23</v>
      </c>
      <c r="C25" s="21" t="s">
        <v>30</v>
      </c>
      <c r="D25" s="28">
        <v>9200.4</v>
      </c>
      <c r="E25" s="28">
        <v>7323.9</v>
      </c>
      <c r="F25" s="22">
        <f t="shared" si="0"/>
        <v>-1876.5</v>
      </c>
    </row>
    <row r="26" spans="1:6" x14ac:dyDescent="0.2">
      <c r="A26" s="18" t="s">
        <v>15</v>
      </c>
      <c r="B26" s="16" t="s">
        <v>31</v>
      </c>
      <c r="C26" s="16"/>
      <c r="D26" s="27">
        <f>SUM(D27:D30)</f>
        <v>883186.4</v>
      </c>
      <c r="E26" s="27">
        <f>SUM(E27:E30)</f>
        <v>577242.30000000005</v>
      </c>
      <c r="F26" s="17">
        <f t="shared" si="0"/>
        <v>-305944.09999999998</v>
      </c>
    </row>
    <row r="27" spans="1:6" x14ac:dyDescent="0.2">
      <c r="A27" s="1" t="s">
        <v>18</v>
      </c>
      <c r="B27" s="21" t="s">
        <v>31</v>
      </c>
      <c r="C27" s="21" t="s">
        <v>20</v>
      </c>
      <c r="D27" s="28">
        <v>8599.2999999999993</v>
      </c>
      <c r="E27" s="28">
        <v>26777.599999999999</v>
      </c>
      <c r="F27" s="22">
        <f t="shared" si="0"/>
        <v>18178.3</v>
      </c>
    </row>
    <row r="28" spans="1:6" x14ac:dyDescent="0.2">
      <c r="A28" s="1" t="s">
        <v>35</v>
      </c>
      <c r="B28" s="21" t="s">
        <v>31</v>
      </c>
      <c r="C28" s="21" t="s">
        <v>21</v>
      </c>
      <c r="D28" s="28">
        <v>631083.69999999995</v>
      </c>
      <c r="E28" s="28">
        <v>196441.9</v>
      </c>
      <c r="F28" s="22">
        <f t="shared" si="0"/>
        <v>-434641.79999999993</v>
      </c>
    </row>
    <row r="29" spans="1:6" x14ac:dyDescent="0.2">
      <c r="A29" s="1" t="s">
        <v>19</v>
      </c>
      <c r="B29" s="21" t="s">
        <v>31</v>
      </c>
      <c r="C29" s="21" t="s">
        <v>22</v>
      </c>
      <c r="D29" s="28">
        <v>195208.5</v>
      </c>
      <c r="E29" s="28">
        <v>295885.3</v>
      </c>
      <c r="F29" s="22">
        <f t="shared" si="0"/>
        <v>100676.79999999999</v>
      </c>
    </row>
    <row r="30" spans="1:6" x14ac:dyDescent="0.2">
      <c r="A30" s="1" t="s">
        <v>16</v>
      </c>
      <c r="B30" s="21" t="s">
        <v>31</v>
      </c>
      <c r="C30" s="21" t="s">
        <v>31</v>
      </c>
      <c r="D30" s="28">
        <v>48294.9</v>
      </c>
      <c r="E30" s="28">
        <v>58137.5</v>
      </c>
      <c r="F30" s="22">
        <f t="shared" si="0"/>
        <v>9842.5999999999985</v>
      </c>
    </row>
    <row r="31" spans="1:6" x14ac:dyDescent="0.2">
      <c r="A31" s="18" t="s">
        <v>4</v>
      </c>
      <c r="B31" s="16" t="s">
        <v>24</v>
      </c>
      <c r="C31" s="16"/>
      <c r="D31" s="27">
        <f>SUM(D32:D36)</f>
        <v>1775472</v>
      </c>
      <c r="E31" s="27">
        <f>SUM(E32:E36)</f>
        <v>1793339.6</v>
      </c>
      <c r="F31" s="17">
        <f t="shared" si="0"/>
        <v>17867.600000000093</v>
      </c>
    </row>
    <row r="32" spans="1:6" x14ac:dyDescent="0.2">
      <c r="A32" s="1" t="s">
        <v>12</v>
      </c>
      <c r="B32" s="21" t="s">
        <v>24</v>
      </c>
      <c r="C32" s="21" t="s">
        <v>20</v>
      </c>
      <c r="D32" s="30">
        <v>510794.6</v>
      </c>
      <c r="E32" s="30">
        <v>589448.30000000005</v>
      </c>
      <c r="F32" s="22">
        <f t="shared" si="0"/>
        <v>78653.70000000007</v>
      </c>
    </row>
    <row r="33" spans="1:6" x14ac:dyDescent="0.2">
      <c r="A33" s="1" t="s">
        <v>9</v>
      </c>
      <c r="B33" s="21" t="s">
        <v>24</v>
      </c>
      <c r="C33" s="21" t="s">
        <v>21</v>
      </c>
      <c r="D33" s="30">
        <v>1186173.6000000001</v>
      </c>
      <c r="E33" s="30">
        <v>1125151.3</v>
      </c>
      <c r="F33" s="22">
        <f t="shared" si="0"/>
        <v>-61022.300000000047</v>
      </c>
    </row>
    <row r="34" spans="1:6" x14ac:dyDescent="0.2">
      <c r="A34" s="29" t="s">
        <v>49</v>
      </c>
      <c r="B34" s="21" t="s">
        <v>24</v>
      </c>
      <c r="C34" s="21" t="s">
        <v>22</v>
      </c>
      <c r="D34" s="30">
        <v>36545.9</v>
      </c>
      <c r="E34" s="30">
        <v>30830.6</v>
      </c>
      <c r="F34" s="22">
        <f t="shared" si="0"/>
        <v>-5715.3000000000029</v>
      </c>
    </row>
    <row r="35" spans="1:6" x14ac:dyDescent="0.2">
      <c r="A35" s="1" t="s">
        <v>58</v>
      </c>
      <c r="B35" s="21" t="s">
        <v>24</v>
      </c>
      <c r="C35" s="21" t="s">
        <v>24</v>
      </c>
      <c r="D35" s="30">
        <v>5010.3999999999996</v>
      </c>
      <c r="E35" s="30">
        <v>5050.2</v>
      </c>
      <c r="F35" s="22">
        <f t="shared" si="0"/>
        <v>39.800000000000182</v>
      </c>
    </row>
    <row r="36" spans="1:6" x14ac:dyDescent="0.2">
      <c r="A36" s="1" t="s">
        <v>10</v>
      </c>
      <c r="B36" s="21" t="s">
        <v>24</v>
      </c>
      <c r="C36" s="21" t="s">
        <v>28</v>
      </c>
      <c r="D36" s="30">
        <v>36947.5</v>
      </c>
      <c r="E36" s="30">
        <v>42859.199999999997</v>
      </c>
      <c r="F36" s="22">
        <f t="shared" si="0"/>
        <v>5911.6999999999971</v>
      </c>
    </row>
    <row r="37" spans="1:6" x14ac:dyDescent="0.2">
      <c r="A37" s="18" t="s">
        <v>66</v>
      </c>
      <c r="B37" s="16" t="s">
        <v>25</v>
      </c>
      <c r="C37" s="16"/>
      <c r="D37" s="31">
        <f>SUM(D38:D39)</f>
        <v>144169.5</v>
      </c>
      <c r="E37" s="31">
        <f>SUM(E38:E39)</f>
        <v>258125.2</v>
      </c>
      <c r="F37" s="17">
        <f t="shared" si="0"/>
        <v>113955.70000000001</v>
      </c>
    </row>
    <row r="38" spans="1:6" x14ac:dyDescent="0.2">
      <c r="A38" s="1" t="s">
        <v>13</v>
      </c>
      <c r="B38" s="21" t="s">
        <v>25</v>
      </c>
      <c r="C38" s="21" t="s">
        <v>20</v>
      </c>
      <c r="D38" s="30">
        <v>140763.5</v>
      </c>
      <c r="E38" s="30">
        <v>255056.5</v>
      </c>
      <c r="F38" s="22">
        <f t="shared" si="0"/>
        <v>114293</v>
      </c>
    </row>
    <row r="39" spans="1:6" x14ac:dyDescent="0.2">
      <c r="A39" s="1" t="s">
        <v>42</v>
      </c>
      <c r="B39" s="21" t="s">
        <v>25</v>
      </c>
      <c r="C39" s="21" t="s">
        <v>23</v>
      </c>
      <c r="D39" s="30">
        <v>3406</v>
      </c>
      <c r="E39" s="30">
        <v>3068.7</v>
      </c>
      <c r="F39" s="22">
        <f t="shared" si="0"/>
        <v>-337.30000000000018</v>
      </c>
    </row>
    <row r="40" spans="1:6" x14ac:dyDescent="0.2">
      <c r="A40" s="18" t="s">
        <v>6</v>
      </c>
      <c r="B40" s="16" t="s">
        <v>27</v>
      </c>
      <c r="C40" s="16"/>
      <c r="D40" s="31">
        <f>SUM(D41:D44)</f>
        <v>92920.200000000012</v>
      </c>
      <c r="E40" s="31">
        <f>SUM(E41:E44)</f>
        <v>176941.99999999997</v>
      </c>
      <c r="F40" s="17">
        <f t="shared" si="0"/>
        <v>84021.799999999959</v>
      </c>
    </row>
    <row r="41" spans="1:6" x14ac:dyDescent="0.2">
      <c r="A41" s="1" t="s">
        <v>14</v>
      </c>
      <c r="B41" s="21" t="s">
        <v>27</v>
      </c>
      <c r="C41" s="21" t="s">
        <v>20</v>
      </c>
      <c r="D41" s="30">
        <v>10531</v>
      </c>
      <c r="E41" s="30">
        <v>11747.7</v>
      </c>
      <c r="F41" s="22">
        <f t="shared" si="0"/>
        <v>1216.7000000000007</v>
      </c>
    </row>
    <row r="42" spans="1:6" x14ac:dyDescent="0.2">
      <c r="A42" s="1" t="s">
        <v>7</v>
      </c>
      <c r="B42" s="21" t="s">
        <v>27</v>
      </c>
      <c r="C42" s="21" t="s">
        <v>22</v>
      </c>
      <c r="D42" s="30">
        <v>2122.1</v>
      </c>
      <c r="E42" s="30">
        <v>32257.200000000001</v>
      </c>
      <c r="F42" s="22">
        <f t="shared" si="0"/>
        <v>30135.100000000002</v>
      </c>
    </row>
    <row r="43" spans="1:6" x14ac:dyDescent="0.2">
      <c r="A43" s="1" t="s">
        <v>33</v>
      </c>
      <c r="B43" s="21" t="s">
        <v>27</v>
      </c>
      <c r="C43" s="21" t="s">
        <v>23</v>
      </c>
      <c r="D43" s="30">
        <v>79503</v>
      </c>
      <c r="E43" s="30">
        <v>132319.79999999999</v>
      </c>
      <c r="F43" s="22">
        <f t="shared" si="0"/>
        <v>52816.799999999988</v>
      </c>
    </row>
    <row r="44" spans="1:6" x14ac:dyDescent="0.2">
      <c r="A44" s="2" t="s">
        <v>43</v>
      </c>
      <c r="B44" s="21" t="s">
        <v>27</v>
      </c>
      <c r="C44" s="21" t="s">
        <v>29</v>
      </c>
      <c r="D44" s="30">
        <v>764.1</v>
      </c>
      <c r="E44" s="30">
        <v>617.29999999999995</v>
      </c>
      <c r="F44" s="22">
        <f t="shared" si="0"/>
        <v>-146.80000000000007</v>
      </c>
    </row>
    <row r="45" spans="1:6" x14ac:dyDescent="0.2">
      <c r="A45" s="18" t="s">
        <v>41</v>
      </c>
      <c r="B45" s="16" t="s">
        <v>26</v>
      </c>
      <c r="C45" s="16"/>
      <c r="D45" s="31">
        <f>SUM(D46:D48)</f>
        <v>45775.999999999993</v>
      </c>
      <c r="E45" s="31">
        <f>SUM(E46:E48)</f>
        <v>54633.700000000004</v>
      </c>
      <c r="F45" s="17">
        <f t="shared" si="0"/>
        <v>8857.7000000000116</v>
      </c>
    </row>
    <row r="46" spans="1:6" x14ac:dyDescent="0.2">
      <c r="A46" s="1" t="s">
        <v>45</v>
      </c>
      <c r="B46" s="21" t="s">
        <v>26</v>
      </c>
      <c r="C46" s="21" t="s">
        <v>20</v>
      </c>
      <c r="D46" s="30">
        <v>30821.599999999999</v>
      </c>
      <c r="E46" s="30">
        <v>39748.400000000001</v>
      </c>
      <c r="F46" s="22">
        <f t="shared" si="0"/>
        <v>8926.8000000000029</v>
      </c>
    </row>
    <row r="47" spans="1:6" x14ac:dyDescent="0.2">
      <c r="A47" s="1" t="s">
        <v>46</v>
      </c>
      <c r="B47" s="21" t="s">
        <v>26</v>
      </c>
      <c r="C47" s="21" t="s">
        <v>21</v>
      </c>
      <c r="D47" s="30">
        <v>12755.3</v>
      </c>
      <c r="E47" s="30">
        <v>12419.2</v>
      </c>
      <c r="F47" s="22">
        <f t="shared" si="0"/>
        <v>-336.09999999999854</v>
      </c>
    </row>
    <row r="48" spans="1:6" x14ac:dyDescent="0.2">
      <c r="A48" s="1" t="s">
        <v>47</v>
      </c>
      <c r="B48" s="21" t="s">
        <v>26</v>
      </c>
      <c r="C48" s="21" t="s">
        <v>31</v>
      </c>
      <c r="D48" s="30">
        <v>2199.1</v>
      </c>
      <c r="E48" s="30">
        <v>2466.1</v>
      </c>
      <c r="F48" s="22">
        <f t="shared" si="0"/>
        <v>267</v>
      </c>
    </row>
    <row r="49" spans="1:6" x14ac:dyDescent="0.2">
      <c r="A49" s="18" t="s">
        <v>40</v>
      </c>
      <c r="B49" s="16" t="s">
        <v>30</v>
      </c>
      <c r="C49" s="16"/>
      <c r="D49" s="31">
        <f>D50</f>
        <v>4382.6000000000004</v>
      </c>
      <c r="E49" s="31">
        <f>E50</f>
        <v>5229.8999999999996</v>
      </c>
      <c r="F49" s="17">
        <f t="shared" si="0"/>
        <v>847.29999999999927</v>
      </c>
    </row>
    <row r="50" spans="1:6" x14ac:dyDescent="0.2">
      <c r="A50" s="34" t="s">
        <v>5</v>
      </c>
      <c r="B50" s="23" t="s">
        <v>30</v>
      </c>
      <c r="C50" s="23" t="s">
        <v>21</v>
      </c>
      <c r="D50" s="32">
        <v>4382.6000000000004</v>
      </c>
      <c r="E50" s="32">
        <v>5229.8999999999996</v>
      </c>
      <c r="F50" s="20">
        <f t="shared" si="0"/>
        <v>847.29999999999927</v>
      </c>
    </row>
    <row r="51" spans="1:6" x14ac:dyDescent="0.2">
      <c r="A51" s="6" t="s">
        <v>64</v>
      </c>
      <c r="B51" s="16" t="s">
        <v>39</v>
      </c>
      <c r="C51" s="16"/>
      <c r="D51" s="35">
        <f>SUM(D52)</f>
        <v>473.6</v>
      </c>
      <c r="E51" s="35">
        <f>SUM(E52)</f>
        <v>0</v>
      </c>
      <c r="F51" s="17">
        <f t="shared" si="0"/>
        <v>-473.6</v>
      </c>
    </row>
    <row r="52" spans="1:6" x14ac:dyDescent="0.2">
      <c r="A52" s="4" t="s">
        <v>65</v>
      </c>
      <c r="B52" s="21" t="s">
        <v>39</v>
      </c>
      <c r="C52" s="21" t="s">
        <v>20</v>
      </c>
      <c r="D52" s="36">
        <v>473.6</v>
      </c>
      <c r="E52" s="36">
        <v>0</v>
      </c>
      <c r="F52" s="22">
        <f t="shared" si="0"/>
        <v>-473.6</v>
      </c>
    </row>
    <row r="53" spans="1:6" x14ac:dyDescent="0.2">
      <c r="D53" s="5"/>
    </row>
    <row r="54" spans="1:6" x14ac:dyDescent="0.2">
      <c r="D54" s="5">
        <v>3605068.5</v>
      </c>
      <c r="E54" s="5">
        <f>3417434.1</f>
        <v>3417434.1</v>
      </c>
    </row>
    <row r="55" spans="1:6" x14ac:dyDescent="0.2">
      <c r="D55" s="25">
        <f>D54-D7</f>
        <v>0</v>
      </c>
      <c r="E55" s="25">
        <f>E54-E7</f>
        <v>0</v>
      </c>
    </row>
  </sheetData>
  <mergeCells count="2">
    <mergeCell ref="A3:D3"/>
    <mergeCell ref="A2:F2"/>
  </mergeCells>
  <phoneticPr fontId="1" type="noConversion"/>
  <pageMargins left="0.39370078740157483" right="0.39370078740157483" top="0.39370078740157483" bottom="0.39370078740157483" header="0.15748031496062992" footer="0.2362204724409449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полугодие 2023-2024</vt:lpstr>
      <vt:lpstr>'1 полугодие 2023-2024'!Заголовки_для_печати</vt:lpstr>
      <vt:lpstr>'1 полугодие 2023-2024'!Область_печати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2024-07-04T07:51:40Z</cp:lastPrinted>
  <dcterms:created xsi:type="dcterms:W3CDTF">2007-05-22T11:35:20Z</dcterms:created>
  <dcterms:modified xsi:type="dcterms:W3CDTF">2024-07-19T06:43:55Z</dcterms:modified>
</cp:coreProperties>
</file>